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Мои документы Аубакиров\ФАС_отчетность\формы по приказу ФАС 960_22 от 08.12.2022\Информация об основных показателях финансово-хозяйственной деятельности в сфере оказания услуг по транспортировке газа по трубопроводам\01.08.2024\"/>
    </mc:Choice>
  </mc:AlternateContent>
  <xr:revisionPtr revIDLastSave="0" documentId="13_ncr:1_{846CA01B-CECE-4F97-A4CC-022F7E3F62EB}" xr6:coauthVersionLast="46" xr6:coauthVersionMax="46" xr10:uidLastSave="{00000000-0000-0000-0000-000000000000}"/>
  <bookViews>
    <workbookView xWindow="2745" yWindow="1215" windowWidth="15060" windowHeight="135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53" i="1"/>
  <c r="D56" i="1"/>
  <c r="D55" i="1"/>
  <c r="D42" i="1"/>
  <c r="D45" i="1"/>
  <c r="D43" i="1"/>
  <c r="D38" i="1"/>
  <c r="D29" i="1" s="1"/>
  <c r="D19" i="1" s="1"/>
  <c r="D35" i="1"/>
  <c r="D30" i="1"/>
</calcChain>
</file>

<file path=xl/sharedStrings.xml><?xml version="1.0" encoding="utf-8"?>
<sst xmlns="http://schemas.openxmlformats.org/spreadsheetml/2006/main" count="192" uniqueCount="135">
  <si>
    <t>Форма 6</t>
  </si>
  <si>
    <t>Информация об основных показателях финансово-хозяйственной деятельности</t>
  </si>
  <si>
    <t>(наименование субъекта естественной монополии)</t>
  </si>
  <si>
    <t>(наименование субъекта Российской Федерации)</t>
  </si>
  <si>
    <t>N</t>
  </si>
  <si>
    <t>Наименование показателя</t>
  </si>
  <si>
    <t>Единицы измерения</t>
  </si>
  <si>
    <t>Всего</t>
  </si>
  <si>
    <t>Расходы на транспортировку газа по данным бухгалтерского учета всего, в том числе:</t>
  </si>
  <si>
    <t>тыс. руб.</t>
  </si>
  <si>
    <t>Фонд оплаты труда</t>
  </si>
  <si>
    <t>Отчисление на уплату страховых взносов</t>
  </si>
  <si>
    <t>Материальные затраты, в том числе:</t>
  </si>
  <si>
    <t>сырье и материалы</t>
  </si>
  <si>
    <t>газ на собственные и технологические нужды</t>
  </si>
  <si>
    <t>технологические и эксплуатационные потери</t>
  </si>
  <si>
    <t>прочие</t>
  </si>
  <si>
    <t>Плата за негативное воздействие на окружающую среду</t>
  </si>
  <si>
    <t>Амортизация основных средств</t>
  </si>
  <si>
    <t>Прочие затраты, в том числе: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</si>
  <si>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</si>
  <si>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</si>
  <si>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</si>
  <si>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</si>
  <si>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</si>
  <si>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</si>
  <si>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газопроводов, находящихся в государственной и муниципальной собственности</t>
  </si>
  <si>
    <t>1.5.1.4</t>
  </si>
  <si>
    <t>аренда земельного участка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</si>
  <si>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</si>
  <si>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</si>
  <si>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</si>
  <si>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</si>
  <si>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</si>
  <si>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Налоги, в том числе:</t>
  </si>
  <si>
    <t>1.5.3.1</t>
  </si>
  <si>
    <t>налог на имущество</t>
  </si>
  <si>
    <t>1.5.3.2</t>
  </si>
  <si>
    <t>транспортный налог</t>
  </si>
  <si>
    <t>1.5.3.3</t>
  </si>
  <si>
    <t>земельный налог</t>
  </si>
  <si>
    <t>Услуги сторонних организаций: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</si>
  <si>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</si>
  <si>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</si>
  <si>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</si>
  <si>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</si>
  <si>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</si>
  <si>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</si>
  <si>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</si>
  <si>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</si>
  <si>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</si>
  <si>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</si>
  <si>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</si>
  <si>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</si>
  <si>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</si>
  <si>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</si>
  <si>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</si>
  <si>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</si>
  <si>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</si>
  <si>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Капитальный ремонт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</si>
  <si>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</si>
  <si>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</si>
  <si>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</si>
  <si>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</si>
  <si>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</si>
  <si>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</si>
  <si>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</si>
  <si>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</si>
  <si>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научно-исследовательские и опытно-конструкторские работы (НИОКР)</t>
  </si>
  <si>
    <t>1.5.6.5</t>
  </si>
  <si>
    <t>затраты по оплате услуг по транспортировке транзитных потоков газа</t>
  </si>
  <si>
    <t>1.5.6.6</t>
  </si>
  <si>
    <t>Прочие доходы</t>
  </si>
  <si>
    <t>Прочие расходы</t>
  </si>
  <si>
    <t>Услуги банков</t>
  </si>
  <si>
    <t>Проценты по целевым краткосрочным кредитам</t>
  </si>
  <si>
    <t>Социальное развитие и выплаты социального характера</t>
  </si>
  <si>
    <t>Резерв по сомнительным долгам</t>
  </si>
  <si>
    <t>Прочие</t>
  </si>
  <si>
    <t>Потребность в прибыли до налогообложения: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</si>
  <si>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</si>
  <si>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</si>
  <si>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</si>
  <si>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</si>
  <si>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</si>
  <si>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</si>
  <si>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</si>
  <si>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</si>
  <si>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</si>
  <si>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</si>
  <si>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</si>
  <si>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</si>
  <si>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</si>
  <si>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</si>
  <si>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</si>
  <si>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</si>
  <si>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t>ООО "Хоста"</t>
  </si>
  <si>
    <t>Приложение N 2</t>
  </si>
  <si>
    <t>к приказу ФАС России</t>
  </si>
  <si>
    <t>от 08.12.2022 N 960/22</t>
  </si>
  <si>
    <t>Краснодарского края</t>
  </si>
  <si>
    <t>1</t>
  </si>
  <si>
    <t>1.1</t>
  </si>
  <si>
    <t>1.2</t>
  </si>
  <si>
    <t>1.3</t>
  </si>
  <si>
    <t>1.3.1</t>
  </si>
  <si>
    <t>1.3.2</t>
  </si>
  <si>
    <t>1.3.3</t>
  </si>
  <si>
    <t>1.3.4</t>
  </si>
  <si>
    <t>1.3.5</t>
  </si>
  <si>
    <t>1.4</t>
  </si>
  <si>
    <t>1.5</t>
  </si>
  <si>
    <t>1.5.1</t>
  </si>
  <si>
    <t>1.5.2</t>
  </si>
  <si>
    <t>1.5.3</t>
  </si>
  <si>
    <t>1.5.4</t>
  </si>
  <si>
    <t>1.5.5</t>
  </si>
  <si>
    <t>1.5.6</t>
  </si>
  <si>
    <t>2.</t>
  </si>
  <si>
    <t>3.</t>
  </si>
  <si>
    <t>3.1</t>
  </si>
  <si>
    <t>3.2</t>
  </si>
  <si>
    <t>3.3</t>
  </si>
  <si>
    <t>3.4</t>
  </si>
  <si>
    <t>3.5</t>
  </si>
  <si>
    <t>4</t>
  </si>
  <si>
    <t>4.1</t>
  </si>
  <si>
    <t>4.1.1</t>
  </si>
  <si>
    <t>4.1.2</t>
  </si>
  <si>
    <t>4.1.3</t>
  </si>
  <si>
    <t>4.1.4</t>
  </si>
  <si>
    <t>4.2</t>
  </si>
  <si>
    <t>5</t>
  </si>
  <si>
    <t>0 
(ШРП-33 ед.)</t>
  </si>
  <si>
    <t>за 2023 год в сфере оказания услуг по транспортировке газа по газораспределительным сетям на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</si>
</sst>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7.14999999999999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7"/>
      <color rgb="FF000000"/>
      <name val="Times New Roman"/>
      <family val="1"/>
      <charset val="204"/>
    </font>
    <font>
      <sz val="17"/>
      <color theme="1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5" fillId="2" borderId="2" xfId="0" applyFont="1" applyFill="1" applyBorder="1" applyAlignment="1">
      <alignment horizontal="left" vertical="top" wrapText="1"/>
    </xf>
    <xf numFmtId="16" fontId="5" fillId="2" borderId="2" xfId="0" applyNumberFormat="1" applyFont="1" applyFill="1" applyBorder="1" applyAlignment="1">
      <alignment horizontal="left" vertical="top" wrapText="1"/>
    </xf>
    <xf numFmtId="14" fontId="5" fillId="2" borderId="2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center" indent="8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horizontal="centerContinuous" vertical="center" wrapText="1"/>
    </xf>
    <xf numFmtId="49" fontId="5" fillId="0" borderId="0" xfId="0" applyNumberFormat="1" applyFont="1" applyAlignment="1">
      <alignment horizontal="left" vertical="center" wrapText="1" indent="3"/>
    </xf>
    <xf numFmtId="49" fontId="6" fillId="0" borderId="0" xfId="0" applyNumberFormat="1" applyFont="1" applyAlignment="1">
      <alignment horizontal="left" vertical="center" wrapText="1" indent="3"/>
    </xf>
    <xf numFmtId="49" fontId="7" fillId="0" borderId="0" xfId="0" applyNumberFormat="1" applyFont="1"/>
    <xf numFmtId="0" fontId="7" fillId="0" borderId="0" xfId="0" applyFont="1"/>
    <xf numFmtId="49" fontId="8" fillId="0" borderId="0" xfId="0" applyNumberFormat="1" applyFont="1" applyAlignment="1">
      <alignment horizontal="centerContinuous" vertical="top" wrapText="1"/>
    </xf>
    <xf numFmtId="49" fontId="8" fillId="0" borderId="0" xfId="0" applyNumberFormat="1" applyFont="1" applyAlignment="1">
      <alignment horizontal="centerContinuous"/>
    </xf>
    <xf numFmtId="49" fontId="9" fillId="0" borderId="0" xfId="0" applyNumberFormat="1" applyFont="1" applyAlignment="1">
      <alignment horizontal="centerContinuous" vertical="center" wrapText="1"/>
    </xf>
    <xf numFmtId="49" fontId="10" fillId="0" borderId="0" xfId="0" applyNumberFormat="1" applyFont="1" applyAlignment="1">
      <alignment horizontal="centerContinuous"/>
    </xf>
    <xf numFmtId="164" fontId="5" fillId="2" borderId="2" xfId="1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9"/>
  <sheetViews>
    <sheetView tabSelected="1" view="pageBreakPreview" topLeftCell="A49" zoomScale="60" zoomScaleNormal="100" workbookViewId="0">
      <selection activeCell="I62" sqref="I62"/>
    </sheetView>
  </sheetViews>
  <sheetFormatPr defaultRowHeight="15" x14ac:dyDescent="0.25"/>
  <cols>
    <col min="1" max="1" width="11.28515625" style="1" customWidth="1"/>
    <col min="2" max="2" width="50.28515625" style="1" customWidth="1"/>
    <col min="3" max="3" width="12.7109375" style="1" customWidth="1"/>
    <col min="4" max="4" width="21.85546875" style="1" customWidth="1"/>
    <col min="5" max="16384" width="9.140625" style="2"/>
  </cols>
  <sheetData>
    <row r="1" spans="1:4" ht="15.75" x14ac:dyDescent="0.25">
      <c r="C1" s="8" t="s">
        <v>97</v>
      </c>
      <c r="D1" s="9"/>
    </row>
    <row r="2" spans="1:4" ht="15.75" x14ac:dyDescent="0.25">
      <c r="C2" s="8" t="s">
        <v>98</v>
      </c>
      <c r="D2" s="9"/>
    </row>
    <row r="3" spans="1:4" ht="15.75" x14ac:dyDescent="0.25">
      <c r="C3" s="8" t="s">
        <v>99</v>
      </c>
      <c r="D3" s="9"/>
    </row>
    <row r="5" spans="1:4" ht="15.75" x14ac:dyDescent="0.25">
      <c r="D5" s="10" t="s">
        <v>0</v>
      </c>
    </row>
    <row r="8" spans="1:4" ht="45" x14ac:dyDescent="0.35">
      <c r="A8" s="18" t="s">
        <v>1</v>
      </c>
      <c r="B8" s="19"/>
      <c r="C8" s="19"/>
      <c r="D8" s="19"/>
    </row>
    <row r="9" spans="1:4" s="15" customFormat="1" ht="11.25" x14ac:dyDescent="0.2">
      <c r="A9" s="13"/>
      <c r="B9" s="14"/>
      <c r="C9" s="14"/>
      <c r="D9" s="14"/>
    </row>
    <row r="10" spans="1:4" ht="22.5" x14ac:dyDescent="0.25">
      <c r="A10" s="11" t="s">
        <v>96</v>
      </c>
      <c r="B10" s="11"/>
      <c r="C10" s="11"/>
      <c r="D10" s="11"/>
    </row>
    <row r="11" spans="1:4" x14ac:dyDescent="0.25">
      <c r="A11" s="16" t="s">
        <v>2</v>
      </c>
      <c r="B11" s="17"/>
      <c r="C11" s="16"/>
      <c r="D11" s="17"/>
    </row>
    <row r="13" spans="1:4" ht="45" x14ac:dyDescent="0.35">
      <c r="A13" s="18" t="s">
        <v>134</v>
      </c>
      <c r="B13" s="19"/>
      <c r="C13" s="19"/>
      <c r="D13" s="19"/>
    </row>
    <row r="14" spans="1:4" ht="15.75" x14ac:dyDescent="0.25">
      <c r="A14" s="12"/>
    </row>
    <row r="15" spans="1:4" ht="22.5" x14ac:dyDescent="0.35">
      <c r="A15" s="18" t="s">
        <v>100</v>
      </c>
      <c r="B15" s="19"/>
      <c r="C15" s="19"/>
      <c r="D15" s="19"/>
    </row>
    <row r="16" spans="1:4" x14ac:dyDescent="0.25">
      <c r="A16" s="16" t="s">
        <v>3</v>
      </c>
      <c r="B16" s="17"/>
      <c r="C16" s="16"/>
      <c r="D16" s="17"/>
    </row>
    <row r="17" spans="1:4" ht="16.5" thickBot="1" x14ac:dyDescent="0.3">
      <c r="A17" s="12"/>
    </row>
    <row r="18" spans="1:4" ht="32.25" thickBot="1" x14ac:dyDescent="0.3">
      <c r="A18" s="21" t="s">
        <v>4</v>
      </c>
      <c r="B18" s="21" t="s">
        <v>5</v>
      </c>
      <c r="C18" s="21" t="s">
        <v>6</v>
      </c>
      <c r="D18" s="21" t="s">
        <v>7</v>
      </c>
    </row>
    <row r="19" spans="1:4" ht="32.25" thickBot="1" x14ac:dyDescent="0.3">
      <c r="A19" s="3" t="s">
        <v>101</v>
      </c>
      <c r="B19" s="3" t="s">
        <v>8</v>
      </c>
      <c r="C19" s="3" t="s">
        <v>9</v>
      </c>
      <c r="D19" s="20">
        <f>D20+D21+D22+D28+D29</f>
        <v>4255.2995799999999</v>
      </c>
    </row>
    <row r="20" spans="1:4" ht="16.5" thickBot="1" x14ac:dyDescent="0.3">
      <c r="A20" s="4" t="s">
        <v>102</v>
      </c>
      <c r="B20" s="3" t="s">
        <v>10</v>
      </c>
      <c r="C20" s="3" t="s">
        <v>9</v>
      </c>
      <c r="D20" s="20">
        <v>1838.954</v>
      </c>
    </row>
    <row r="21" spans="1:4" ht="16.5" thickBot="1" x14ac:dyDescent="0.3">
      <c r="A21" s="4" t="s">
        <v>103</v>
      </c>
      <c r="B21" s="3" t="s">
        <v>11</v>
      </c>
      <c r="C21" s="3" t="s">
        <v>9</v>
      </c>
      <c r="D21" s="20">
        <v>389.37585999999999</v>
      </c>
    </row>
    <row r="22" spans="1:4" ht="16.5" thickBot="1" x14ac:dyDescent="0.3">
      <c r="A22" s="4" t="s">
        <v>104</v>
      </c>
      <c r="B22" s="3" t="s">
        <v>12</v>
      </c>
      <c r="C22" s="3" t="s">
        <v>9</v>
      </c>
      <c r="D22" s="20">
        <f>D23+D24+D25+D26+D27</f>
        <v>307.97241000000002</v>
      </c>
    </row>
    <row r="23" spans="1:4" ht="16.5" thickBot="1" x14ac:dyDescent="0.3">
      <c r="A23" s="5" t="s">
        <v>105</v>
      </c>
      <c r="B23" s="3" t="s">
        <v>13</v>
      </c>
      <c r="C23" s="3" t="s">
        <v>9</v>
      </c>
      <c r="D23" s="20">
        <v>54.723419999999997</v>
      </c>
    </row>
    <row r="24" spans="1:4" ht="16.5" thickBot="1" x14ac:dyDescent="0.3">
      <c r="A24" s="5" t="s">
        <v>106</v>
      </c>
      <c r="B24" s="3" t="s">
        <v>14</v>
      </c>
      <c r="C24" s="3" t="s">
        <v>9</v>
      </c>
      <c r="D24" s="20">
        <v>49.451700000000002</v>
      </c>
    </row>
    <row r="25" spans="1:4" ht="16.5" thickBot="1" x14ac:dyDescent="0.3">
      <c r="A25" s="5" t="s">
        <v>107</v>
      </c>
      <c r="B25" s="3" t="s">
        <v>15</v>
      </c>
      <c r="C25" s="3" t="s">
        <v>9</v>
      </c>
      <c r="D25" s="20">
        <v>175.35837000000001</v>
      </c>
    </row>
    <row r="26" spans="1:4" ht="16.5" thickBot="1" x14ac:dyDescent="0.3">
      <c r="A26" s="5" t="s">
        <v>108</v>
      </c>
      <c r="B26" s="3" t="s">
        <v>16</v>
      </c>
      <c r="C26" s="3" t="s">
        <v>9</v>
      </c>
      <c r="D26" s="20">
        <v>28.43892</v>
      </c>
    </row>
    <row r="27" spans="1:4" ht="32.25" thickBot="1" x14ac:dyDescent="0.3">
      <c r="A27" s="5" t="s">
        <v>109</v>
      </c>
      <c r="B27" s="3" t="s">
        <v>17</v>
      </c>
      <c r="C27" s="3" t="s">
        <v>9</v>
      </c>
      <c r="D27" s="20"/>
    </row>
    <row r="28" spans="1:4" ht="16.5" thickBot="1" x14ac:dyDescent="0.3">
      <c r="A28" s="4" t="s">
        <v>110</v>
      </c>
      <c r="B28" s="3" t="s">
        <v>18</v>
      </c>
      <c r="C28" s="3" t="s">
        <v>9</v>
      </c>
      <c r="D28" s="20">
        <v>1112.3624600000001</v>
      </c>
    </row>
    <row r="29" spans="1:4" ht="16.5" thickBot="1" x14ac:dyDescent="0.3">
      <c r="A29" s="4" t="s">
        <v>111</v>
      </c>
      <c r="B29" s="3" t="s">
        <v>19</v>
      </c>
      <c r="C29" s="3" t="s">
        <v>9</v>
      </c>
      <c r="D29" s="20">
        <f>D30+D35+D38+D42+D52+D53</f>
        <v>606.63485000000003</v>
      </c>
    </row>
    <row r="30" spans="1:4" ht="16.5" thickBot="1" x14ac:dyDescent="0.3">
      <c r="A30" s="5" t="s">
        <v>112</v>
      </c>
      <c r="B30" s="3" t="s">
        <v>20</v>
      </c>
      <c r="C30" s="3" t="s">
        <v>9</v>
      </c>
      <c r="D30" s="20">
        <f>D31+D32+D33+D34</f>
        <v>9.8566199999999995</v>
      </c>
    </row>
    <row r="31" spans="1:4" ht="16.5" thickBot="1" x14ac:dyDescent="0.3">
      <c r="A31" s="3" t="s">
        <v>21</v>
      </c>
      <c r="B31" s="3" t="s">
        <v>22</v>
      </c>
      <c r="C31" s="3" t="s">
        <v>9</v>
      </c>
      <c r="D31" s="20">
        <v>9.8566199999999995</v>
      </c>
    </row>
    <row r="32" spans="1:4" ht="32.25" thickBot="1" x14ac:dyDescent="0.3">
      <c r="A32" s="3" t="s">
        <v>23</v>
      </c>
      <c r="B32" s="3" t="s">
        <v>24</v>
      </c>
      <c r="C32" s="3" t="s">
        <v>9</v>
      </c>
      <c r="D32" s="20"/>
    </row>
    <row r="33" spans="1:4" ht="48" thickBot="1" x14ac:dyDescent="0.3">
      <c r="A33" s="3" t="s">
        <v>25</v>
      </c>
      <c r="B33" s="3" t="s">
        <v>26</v>
      </c>
      <c r="C33" s="3" t="s">
        <v>9</v>
      </c>
      <c r="D33" s="20"/>
    </row>
    <row r="34" spans="1:4" ht="16.5" thickBot="1" x14ac:dyDescent="0.3">
      <c r="A34" s="3" t="s">
        <v>27</v>
      </c>
      <c r="B34" s="3" t="s">
        <v>28</v>
      </c>
      <c r="C34" s="3" t="s">
        <v>9</v>
      </c>
      <c r="D34" s="20"/>
    </row>
    <row r="35" spans="1:4" ht="16.5" thickBot="1" x14ac:dyDescent="0.3">
      <c r="A35" s="5" t="s">
        <v>113</v>
      </c>
      <c r="B35" s="3" t="s">
        <v>29</v>
      </c>
      <c r="C35" s="3" t="s">
        <v>9</v>
      </c>
      <c r="D35" s="20">
        <f>D36+D37</f>
        <v>26.662400000000002</v>
      </c>
    </row>
    <row r="36" spans="1:4" ht="48" thickBot="1" x14ac:dyDescent="0.3">
      <c r="A36" s="3" t="s">
        <v>30</v>
      </c>
      <c r="B36" s="3" t="s">
        <v>31</v>
      </c>
      <c r="C36" s="3" t="s">
        <v>9</v>
      </c>
      <c r="D36" s="20">
        <v>26.403960000000001</v>
      </c>
    </row>
    <row r="37" spans="1:4" ht="16.5" thickBot="1" x14ac:dyDescent="0.3">
      <c r="A37" s="3" t="s">
        <v>32</v>
      </c>
      <c r="B37" s="3" t="s">
        <v>33</v>
      </c>
      <c r="C37" s="3" t="s">
        <v>9</v>
      </c>
      <c r="D37" s="20">
        <v>0.25844</v>
      </c>
    </row>
    <row r="38" spans="1:4" ht="16.5" thickBot="1" x14ac:dyDescent="0.3">
      <c r="A38" s="5" t="s">
        <v>114</v>
      </c>
      <c r="B38" s="3" t="s">
        <v>34</v>
      </c>
      <c r="C38" s="3" t="s">
        <v>9</v>
      </c>
      <c r="D38" s="20">
        <f>SUM(D39:D41)</f>
        <v>417.16194000000002</v>
      </c>
    </row>
    <row r="39" spans="1:4" ht="16.5" thickBot="1" x14ac:dyDescent="0.3">
      <c r="A39" s="3" t="s">
        <v>35</v>
      </c>
      <c r="B39" s="3" t="s">
        <v>36</v>
      </c>
      <c r="C39" s="3" t="s">
        <v>9</v>
      </c>
      <c r="D39" s="20">
        <v>416.89424000000002</v>
      </c>
    </row>
    <row r="40" spans="1:4" ht="16.5" thickBot="1" x14ac:dyDescent="0.3">
      <c r="A40" s="3" t="s">
        <v>37</v>
      </c>
      <c r="B40" s="3" t="s">
        <v>38</v>
      </c>
      <c r="C40" s="3" t="s">
        <v>9</v>
      </c>
      <c r="D40" s="20">
        <v>0.26769999999999999</v>
      </c>
    </row>
    <row r="41" spans="1:4" ht="16.5" thickBot="1" x14ac:dyDescent="0.3">
      <c r="A41" s="3" t="s">
        <v>39</v>
      </c>
      <c r="B41" s="3" t="s">
        <v>40</v>
      </c>
      <c r="C41" s="3" t="s">
        <v>9</v>
      </c>
      <c r="D41" s="20"/>
    </row>
    <row r="42" spans="1:4" ht="16.5" thickBot="1" x14ac:dyDescent="0.3">
      <c r="A42" s="3" t="s">
        <v>115</v>
      </c>
      <c r="B42" s="3" t="s">
        <v>41</v>
      </c>
      <c r="C42" s="3" t="s">
        <v>9</v>
      </c>
      <c r="D42" s="20">
        <f>D43+D44+D45+D46+D47</f>
        <v>3.4144100000000002</v>
      </c>
    </row>
    <row r="43" spans="1:4" ht="16.5" thickBot="1" x14ac:dyDescent="0.3">
      <c r="A43" s="3" t="s">
        <v>42</v>
      </c>
      <c r="B43" s="3" t="s">
        <v>43</v>
      </c>
      <c r="C43" s="3" t="s">
        <v>9</v>
      </c>
      <c r="D43" s="20">
        <f>0.76+1.26081</f>
        <v>2.02081</v>
      </c>
    </row>
    <row r="44" spans="1:4" ht="16.5" thickBot="1" x14ac:dyDescent="0.3">
      <c r="A44" s="3" t="s">
        <v>44</v>
      </c>
      <c r="B44" s="3" t="s">
        <v>45</v>
      </c>
      <c r="C44" s="3" t="s">
        <v>9</v>
      </c>
      <c r="D44" s="20"/>
    </row>
    <row r="45" spans="1:4" ht="16.5" thickBot="1" x14ac:dyDescent="0.3">
      <c r="A45" s="3" t="s">
        <v>46</v>
      </c>
      <c r="B45" s="3" t="s">
        <v>47</v>
      </c>
      <c r="C45" s="3" t="s">
        <v>9</v>
      </c>
      <c r="D45" s="20">
        <f>1.33502+0.05858</f>
        <v>1.3936000000000002</v>
      </c>
    </row>
    <row r="46" spans="1:4" ht="16.5" thickBot="1" x14ac:dyDescent="0.3">
      <c r="A46" s="3" t="s">
        <v>48</v>
      </c>
      <c r="B46" s="3" t="s">
        <v>49</v>
      </c>
      <c r="C46" s="3" t="s">
        <v>9</v>
      </c>
      <c r="D46" s="20"/>
    </row>
    <row r="47" spans="1:4" ht="16.5" thickBot="1" x14ac:dyDescent="0.3">
      <c r="A47" s="3" t="s">
        <v>50</v>
      </c>
      <c r="B47" s="3" t="s">
        <v>51</v>
      </c>
      <c r="C47" s="3" t="s">
        <v>9</v>
      </c>
      <c r="D47" s="20"/>
    </row>
    <row r="48" spans="1:4" ht="32.25" thickBot="1" x14ac:dyDescent="0.3">
      <c r="A48" s="3" t="s">
        <v>52</v>
      </c>
      <c r="B48" s="3" t="s">
        <v>53</v>
      </c>
      <c r="C48" s="3" t="s">
        <v>9</v>
      </c>
      <c r="D48" s="20"/>
    </row>
    <row r="49" spans="1:4" ht="63.75" thickBot="1" x14ac:dyDescent="0.3">
      <c r="A49" s="3" t="s">
        <v>54</v>
      </c>
      <c r="B49" s="3" t="s">
        <v>55</v>
      </c>
      <c r="C49" s="3" t="s">
        <v>9</v>
      </c>
      <c r="D49" s="20"/>
    </row>
    <row r="50" spans="1:4" ht="32.25" thickBot="1" x14ac:dyDescent="0.3">
      <c r="A50" s="3" t="s">
        <v>56</v>
      </c>
      <c r="B50" s="3" t="s">
        <v>57</v>
      </c>
      <c r="C50" s="3" t="s">
        <v>9</v>
      </c>
      <c r="D50" s="20"/>
    </row>
    <row r="51" spans="1:4" ht="16.5" thickBot="1" x14ac:dyDescent="0.3">
      <c r="A51" s="3" t="s">
        <v>58</v>
      </c>
      <c r="B51" s="3" t="s">
        <v>16</v>
      </c>
      <c r="C51" s="3" t="s">
        <v>9</v>
      </c>
      <c r="D51" s="20"/>
    </row>
    <row r="52" spans="1:4" ht="16.5" thickBot="1" x14ac:dyDescent="0.3">
      <c r="A52" s="5" t="s">
        <v>116</v>
      </c>
      <c r="B52" s="3" t="s">
        <v>59</v>
      </c>
      <c r="C52" s="3" t="s">
        <v>9</v>
      </c>
      <c r="D52" s="20"/>
    </row>
    <row r="53" spans="1:4" ht="16.5" thickBot="1" x14ac:dyDescent="0.3">
      <c r="A53" s="5" t="s">
        <v>117</v>
      </c>
      <c r="B53" s="3" t="s">
        <v>60</v>
      </c>
      <c r="C53" s="3" t="s">
        <v>9</v>
      </c>
      <c r="D53" s="20">
        <f>SUM(D54:D59)</f>
        <v>149.53948</v>
      </c>
    </row>
    <row r="54" spans="1:4" ht="16.5" thickBot="1" x14ac:dyDescent="0.3">
      <c r="A54" s="3" t="s">
        <v>61</v>
      </c>
      <c r="B54" s="3" t="s">
        <v>62</v>
      </c>
      <c r="C54" s="3" t="s">
        <v>9</v>
      </c>
      <c r="D54" s="20">
        <v>1.11059</v>
      </c>
    </row>
    <row r="55" spans="1:4" ht="16.5" thickBot="1" x14ac:dyDescent="0.3">
      <c r="A55" s="3" t="s">
        <v>63</v>
      </c>
      <c r="B55" s="3" t="s">
        <v>64</v>
      </c>
      <c r="C55" s="3" t="s">
        <v>9</v>
      </c>
      <c r="D55" s="20">
        <f>15+39+1.59225</f>
        <v>55.59225</v>
      </c>
    </row>
    <row r="56" spans="1:4" ht="16.5" thickBot="1" x14ac:dyDescent="0.3">
      <c r="A56" s="3" t="s">
        <v>65</v>
      </c>
      <c r="B56" s="3" t="s">
        <v>66</v>
      </c>
      <c r="C56" s="3" t="s">
        <v>9</v>
      </c>
      <c r="D56" s="20">
        <f>2.00858+0.57752</f>
        <v>2.5861000000000001</v>
      </c>
    </row>
    <row r="57" spans="1:4" ht="32.25" thickBot="1" x14ac:dyDescent="0.3">
      <c r="A57" s="3" t="s">
        <v>67</v>
      </c>
      <c r="B57" s="3" t="s">
        <v>68</v>
      </c>
      <c r="C57" s="3" t="s">
        <v>9</v>
      </c>
      <c r="D57" s="20"/>
    </row>
    <row r="58" spans="1:4" ht="32.25" thickBot="1" x14ac:dyDescent="0.3">
      <c r="A58" s="3" t="s">
        <v>69</v>
      </c>
      <c r="B58" s="3" t="s">
        <v>70</v>
      </c>
      <c r="C58" s="3" t="s">
        <v>9</v>
      </c>
      <c r="D58" s="20"/>
    </row>
    <row r="59" spans="1:4" ht="16.5" thickBot="1" x14ac:dyDescent="0.3">
      <c r="A59" s="3" t="s">
        <v>71</v>
      </c>
      <c r="B59" s="3" t="s">
        <v>16</v>
      </c>
      <c r="C59" s="3" t="s">
        <v>9</v>
      </c>
      <c r="D59" s="20">
        <v>90.250540000000001</v>
      </c>
    </row>
    <row r="60" spans="1:4" ht="16.5" thickBot="1" x14ac:dyDescent="0.3">
      <c r="A60" s="3" t="s">
        <v>118</v>
      </c>
      <c r="B60" s="3" t="s">
        <v>72</v>
      </c>
      <c r="C60" s="3" t="s">
        <v>9</v>
      </c>
      <c r="D60" s="20"/>
    </row>
    <row r="61" spans="1:4" ht="16.5" thickBot="1" x14ac:dyDescent="0.3">
      <c r="A61" s="3" t="s">
        <v>119</v>
      </c>
      <c r="B61" s="3" t="s">
        <v>73</v>
      </c>
      <c r="C61" s="3" t="s">
        <v>9</v>
      </c>
      <c r="D61" s="20"/>
    </row>
    <row r="62" spans="1:4" ht="16.5" thickBot="1" x14ac:dyDescent="0.3">
      <c r="A62" s="4" t="s">
        <v>120</v>
      </c>
      <c r="B62" s="3" t="s">
        <v>74</v>
      </c>
      <c r="C62" s="3" t="s">
        <v>9</v>
      </c>
      <c r="D62" s="20"/>
    </row>
    <row r="63" spans="1:4" ht="16.5" thickBot="1" x14ac:dyDescent="0.3">
      <c r="A63" s="4" t="s">
        <v>121</v>
      </c>
      <c r="B63" s="3" t="s">
        <v>75</v>
      </c>
      <c r="C63" s="3" t="s">
        <v>9</v>
      </c>
      <c r="D63" s="20"/>
    </row>
    <row r="64" spans="1:4" ht="32.25" thickBot="1" x14ac:dyDescent="0.3">
      <c r="A64" s="4" t="s">
        <v>122</v>
      </c>
      <c r="B64" s="3" t="s">
        <v>76</v>
      </c>
      <c r="C64" s="3" t="s">
        <v>9</v>
      </c>
      <c r="D64" s="20"/>
    </row>
    <row r="65" spans="1:4" ht="16.5" thickBot="1" x14ac:dyDescent="0.3">
      <c r="A65" s="4" t="s">
        <v>123</v>
      </c>
      <c r="B65" s="3" t="s">
        <v>77</v>
      </c>
      <c r="C65" s="3" t="s">
        <v>9</v>
      </c>
      <c r="D65" s="20"/>
    </row>
    <row r="66" spans="1:4" ht="16.5" thickBot="1" x14ac:dyDescent="0.3">
      <c r="A66" s="4" t="s">
        <v>124</v>
      </c>
      <c r="B66" s="3" t="s">
        <v>78</v>
      </c>
      <c r="C66" s="3" t="s">
        <v>9</v>
      </c>
      <c r="D66" s="20"/>
    </row>
    <row r="67" spans="1:4" ht="16.5" thickBot="1" x14ac:dyDescent="0.3">
      <c r="A67" s="3" t="s">
        <v>125</v>
      </c>
      <c r="B67" s="3" t="s">
        <v>79</v>
      </c>
      <c r="C67" s="3" t="s">
        <v>9</v>
      </c>
      <c r="D67" s="20"/>
    </row>
    <row r="68" spans="1:4" ht="16.5" thickBot="1" x14ac:dyDescent="0.3">
      <c r="A68" s="4" t="s">
        <v>126</v>
      </c>
      <c r="B68" s="3" t="s">
        <v>80</v>
      </c>
      <c r="C68" s="3" t="s">
        <v>9</v>
      </c>
      <c r="D68" s="20"/>
    </row>
    <row r="69" spans="1:4" ht="16.5" thickBot="1" x14ac:dyDescent="0.3">
      <c r="A69" s="5" t="s">
        <v>127</v>
      </c>
      <c r="B69" s="3" t="s">
        <v>81</v>
      </c>
      <c r="C69" s="3" t="s">
        <v>9</v>
      </c>
      <c r="D69" s="20"/>
    </row>
    <row r="70" spans="1:4" ht="32.25" thickBot="1" x14ac:dyDescent="0.3">
      <c r="A70" s="5" t="s">
        <v>128</v>
      </c>
      <c r="B70" s="3" t="s">
        <v>82</v>
      </c>
      <c r="C70" s="3" t="s">
        <v>9</v>
      </c>
      <c r="D70" s="20"/>
    </row>
    <row r="71" spans="1:4" ht="16.5" thickBot="1" x14ac:dyDescent="0.3">
      <c r="A71" s="5" t="s">
        <v>129</v>
      </c>
      <c r="B71" s="3" t="s">
        <v>83</v>
      </c>
      <c r="C71" s="3" t="s">
        <v>9</v>
      </c>
      <c r="D71" s="20"/>
    </row>
    <row r="72" spans="1:4" ht="63.75" thickBot="1" x14ac:dyDescent="0.3">
      <c r="A72" s="5" t="s">
        <v>130</v>
      </c>
      <c r="B72" s="3" t="s">
        <v>84</v>
      </c>
      <c r="C72" s="3" t="s">
        <v>9</v>
      </c>
      <c r="D72" s="20"/>
    </row>
    <row r="73" spans="1:4" ht="16.5" thickBot="1" x14ac:dyDescent="0.3">
      <c r="A73" s="4" t="s">
        <v>131</v>
      </c>
      <c r="B73" s="3" t="s">
        <v>85</v>
      </c>
      <c r="C73" s="3" t="s">
        <v>9</v>
      </c>
      <c r="D73" s="20"/>
    </row>
    <row r="74" spans="1:4" ht="16.5" thickBot="1" x14ac:dyDescent="0.3">
      <c r="A74" s="3" t="s">
        <v>132</v>
      </c>
      <c r="B74" s="3" t="s">
        <v>86</v>
      </c>
      <c r="C74" s="3" t="s">
        <v>9</v>
      </c>
      <c r="D74" s="20">
        <v>605.12683000000004</v>
      </c>
    </row>
    <row r="75" spans="1:4" ht="18" customHeight="1" thickBot="1" x14ac:dyDescent="0.3">
      <c r="A75" s="22" t="s">
        <v>87</v>
      </c>
      <c r="B75" s="6"/>
      <c r="C75" s="6"/>
      <c r="D75" s="7"/>
    </row>
    <row r="76" spans="1:4" ht="32.25" thickBot="1" x14ac:dyDescent="0.3">
      <c r="A76" s="3">
        <v>1</v>
      </c>
      <c r="B76" s="3" t="s">
        <v>88</v>
      </c>
      <c r="C76" s="3" t="s">
        <v>89</v>
      </c>
      <c r="D76" s="21">
        <v>3</v>
      </c>
    </row>
    <row r="77" spans="1:4" ht="16.5" thickBot="1" x14ac:dyDescent="0.3">
      <c r="A77" s="3">
        <v>2</v>
      </c>
      <c r="B77" s="3" t="s">
        <v>90</v>
      </c>
      <c r="C77" s="3" t="s">
        <v>91</v>
      </c>
      <c r="D77" s="21">
        <v>32.909999999999997</v>
      </c>
    </row>
    <row r="78" spans="1:4" ht="32.25" thickBot="1" x14ac:dyDescent="0.3">
      <c r="A78" s="3">
        <v>3</v>
      </c>
      <c r="B78" s="3" t="s">
        <v>92</v>
      </c>
      <c r="C78" s="3" t="s">
        <v>93</v>
      </c>
      <c r="D78" s="21" t="s">
        <v>133</v>
      </c>
    </row>
    <row r="79" spans="1:4" ht="16.5" thickBot="1" x14ac:dyDescent="0.3">
      <c r="A79" s="3">
        <v>4</v>
      </c>
      <c r="B79" s="3" t="s">
        <v>94</v>
      </c>
      <c r="C79" s="3" t="s">
        <v>95</v>
      </c>
      <c r="D79" s="3"/>
    </row>
  </sheetData>
  <phoneticPr fontId="11" type="noConversion"/>
  <printOptions horizontalCentered="1"/>
  <pageMargins left="0.70866141732283472" right="0.51181102362204722" top="0.55118110236220474" bottom="0.55118110236220474" header="0.31496062992125984" footer="0.31496062992125984"/>
  <pageSetup paperSize="9" scale="87" orientation="portrait" horizontalDpi="0" verticalDpi="0" r:id="rId1"/>
  <rowBreaks count="1" manualBreakCount="1">
    <brk id="4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2025-11-07T09:02:08Z</cp:lastPrinted>
  <dcterms:created xsi:type="dcterms:W3CDTF">2015-06-05T18:17:20Z</dcterms:created>
  <dcterms:modified xsi:type="dcterms:W3CDTF">2025-11-07T10:11:35Z</dcterms:modified>
</cp:coreProperties>
</file>